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berm\Desktop\Verfahrensspezifische Parameter SLP\"/>
    </mc:Choice>
  </mc:AlternateContent>
  <bookViews>
    <workbookView xWindow="3960" yWindow="0" windowWidth="27480" windowHeight="1422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X12" i="7" s="1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3" i="7" l="1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<sst xmlns="http://schemas.openxmlformats.org/spreadsheetml/2006/main" count="1375" uniqueCount="682">
  <si>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</si>
  <si>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</si>
  <si>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</si>
  <si>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</si>
  <si>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</si>
  <si>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</si>
  <si>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</si>
  <si>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</si>
  <si>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</si>
  <si>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</si>
  <si>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</si>
  <si>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</si>
  <si>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</si>
  <si>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</si>
  <si>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</si>
  <si>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</si>
  <si>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</si>
  <si>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</si>
  <si>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</si>
  <si>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</si>
  <si>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</si>
  <si>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</si>
  <si>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</si>
  <si>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</si>
  <si>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</si>
  <si>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</si>
  <si>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</si>
  <si>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</si>
  <si>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</si>
  <si>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</si>
  <si>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</si>
  <si>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</si>
  <si>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</si>
  <si>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</si>
  <si>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</si>
  <si>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</si>
  <si>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</si>
  <si>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</si>
  <si>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</si>
  <si>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</si>
  <si>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</si>
  <si>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</si>
  <si>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</si>
  <si>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</si>
  <si>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</si>
  <si>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</si>
  <si>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</si>
  <si>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</si>
  <si>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</si>
  <si>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</si>
  <si>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</si>
  <si>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</si>
  <si>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</si>
  <si>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</si>
  <si>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</si>
  <si>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</si>
  <si>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</si>
  <si>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</si>
  <si>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</si>
  <si>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</si>
  <si>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</si>
  <si>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</si>
  <si>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</si>
  <si>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</si>
  <si>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</si>
  <si>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</si>
  <si>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</si>
  <si>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</si>
  <si>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</si>
  <si>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</si>
  <si>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</si>
  <si>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</si>
  <si>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</si>
  <si>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</si>
  <si>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</si>
  <si>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</si>
  <si>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</si>
  <si>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</si>
  <si>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</si>
  <si>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</si>
  <si>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</si>
  <si>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</si>
  <si>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</si>
  <si>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</si>
  <si>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</si>
  <si>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</si>
  <si>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</si>
  <si>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</si>
  <si>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</si>
  <si>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</si>
  <si>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</si>
  <si>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</si>
  <si>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</si>
  <si>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</si>
  <si>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</si>
  <si>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</si>
  <si>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</si>
  <si>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</si>
  <si>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</si>
  <si>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</si>
  <si>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</si>
  <si>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</si>
  <si>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</si>
  <si>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</si>
  <si>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</si>
  <si>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</si>
  <si>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</si>
  <si>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</si>
  <si>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</si>
  <si>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</si>
  <si>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</si>
  <si>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</si>
  <si>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</si>
  <si>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</si>
  <si>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</si>
  <si>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</si>
  <si>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</si>
  <si>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</si>
  <si>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</si>
  <si>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</si>
  <si>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</si>
  <si>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</si>
  <si>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</si>
  <si>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</si>
  <si>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</si>
  <si>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</si>
  <si>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</si>
  <si>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</si>
  <si>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</si>
  <si>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</si>
  <si>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</si>
  <si>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</si>
  <si>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</si>
  <si>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</si>
  <si>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</si>
  <si>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</si>
  <si>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</si>
  <si>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</si>
  <si>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</si>
  <si>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</si>
  <si>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</si>
  <si>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</si>
  <si>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</si>
  <si>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</si>
  <si>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</si>
  <si>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</si>
  <si>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</si>
  <si>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</si>
  <si>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</si>
  <si>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</si>
  <si>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</si>
  <si>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</si>
  <si>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</si>
  <si>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</si>
  <si>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</si>
  <si>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</si>
  <si>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</si>
  <si>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</si>
  <si>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</si>
  <si>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</si>
  <si>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</si>
  <si>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</si>
  <si>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</si>
  <si>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</si>
  <si>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</si>
  <si>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</si>
  <si>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</si>
  <si>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</si>
  <si>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</si>
  <si>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</si>
  <si>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</si>
  <si>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</si>
  <si>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</si>
  <si>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</si>
  <si>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</si>
  <si>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</si>
  <si>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</si>
  <si>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</si>
  <si>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</si>
  <si>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</si>
  <si>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</si>
  <si>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</si>
  <si>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</si>
  <si>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</si>
  <si>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</si>
  <si>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</si>
  <si>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</si>
  <si>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</si>
  <si>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</si>
  <si>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</si>
  <si>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</si>
  <si>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</si>
  <si>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</si>
  <si>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</si>
  <si>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</si>
  <si>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</si>
  <si>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</si>
  <si>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</si>
  <si>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</si>
  <si>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</si>
  <si>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</si>
  <si>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</si>
  <si>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</si>
  <si>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</si>
  <si>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</si>
  <si>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</si>
  <si>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</si>
  <si>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</si>
  <si>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</si>
  <si>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</si>
  <si>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</si>
  <si>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</si>
  <si>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</si>
  <si>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</si>
  <si>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</si>
  <si>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</si>
  <si>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</si>
  <si>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</si>
  <si>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</si>
  <si>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</si>
  <si>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</si>
  <si>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</si>
  <si>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</si>
  <si>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</si>
  <si>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</si>
  <si>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</si>
  <si>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</si>
  <si>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</si>
  <si>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</si>
  <si>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</si>
  <si>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</si>
  <si>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</si>
  <si>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</si>
  <si>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</si>
  <si>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</si>
  <si>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</si>
  <si>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</si>
  <si>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</si>
  <si>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</si>
  <si>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</si>
  <si>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</si>
  <si>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</si>
  <si>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</si>
  <si>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</si>
  <si>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</si>
  <si>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</si>
  <si>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</si>
  <si>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</si>
  <si>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</si>
  <si>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</si>
  <si>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</si>
  <si>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</si>
  <si>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</si>
  <si>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</si>
  <si>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</si>
  <si>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</si>
  <si>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</si>
  <si>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</si>
  <si>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</si>
  <si>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</si>
  <si>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</si>
  <si>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</si>
  <si>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</si>
  <si>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</si>
  <si>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</si>
  <si>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</si>
  <si>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</si>
  <si>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</si>
  <si>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</si>
  <si>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</si>
  <si>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</si>
  <si>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</si>
  <si>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</si>
  <si>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</si>
  <si>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</si>
  <si>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</si>
  <si>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</si>
  <si>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</si>
  <si>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</si>
  <si>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</si>
  <si>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</si>
  <si>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</si>
  <si>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</si>
  <si>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</si>
  <si>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</si>
  <si>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</si>
  <si>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</si>
  <si>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</si>
  <si>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</si>
  <si>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</si>
  <si>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</si>
  <si>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</si>
  <si>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</si>
  <si>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</si>
  <si>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</si>
  <si>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</si>
  <si>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</si>
  <si>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</si>
  <si>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</si>
  <si>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</si>
  <si>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</si>
  <si>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</si>
  <si>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</si>
  <si>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</si>
  <si>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</si>
  <si>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</si>
  <si>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</si>
  <si>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</si>
  <si>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</si>
  <si>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</si>
  <si>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</si>
  <si>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</si>
  <si>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</si>
  <si>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</si>
  <si>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</si>
  <si>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</si>
  <si>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</si>
  <si>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</si>
  <si>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</si>
  <si>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</si>
  <si>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</si>
  <si>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</si>
  <si>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</si>
  <si>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</si>
  <si>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</si>
  <si>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</si>
  <si>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</si>
  <si>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</si>
  <si>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</si>
  <si>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</si>
  <si>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</si>
  <si>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</si>
  <si>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</si>
  <si>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</si>
  <si>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</si>
  <si>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</si>
  <si>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</si>
  <si>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</si>
  <si>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</si>
  <si>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</si>
  <si>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</si>
  <si>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</si>
  <si>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</si>
  <si>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</si>
  <si>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</si>
  <si>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</si>
  <si>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</si>
  <si>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</si>
  <si>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</si>
  <si>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</si>
  <si>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</si>
  <si>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</si>
  <si>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</si>
  <si>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</si>
  <si>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</si>
  <si>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</si>
  <si>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</si>
  <si>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</si>
  <si>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</si>
  <si>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</si>
  <si>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</si>
  <si>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</si>
  <si>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</si>
  <si>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</si>
  <si>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</si>
  <si>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</si>
  <si>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</si>
  <si>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</si>
  <si>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</si>
  <si>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</si>
  <si>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</si>
  <si>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</si>
  <si>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</si>
  <si>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</si>
  <si>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</si>
  <si>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</si>
  <si>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</si>
  <si>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</si>
  <si>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</si>
  <si>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</si>
  <si>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</si>
  <si>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</si>
  <si>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</si>
  <si>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</si>
  <si>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</si>
  <si>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</si>
  <si>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</si>
  <si>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</si>
  <si>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</si>
  <si>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</si>
  <si>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</si>
  <si>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</si>
  <si>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</si>
  <si>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</si>
  <si>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</si>
  <si>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</si>
  <si>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</si>
  <si>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</si>
  <si>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</si>
  <si>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</si>
  <si>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</si>
  <si>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</si>
  <si>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</si>
  <si>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</si>
  <si>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</si>
  <si>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</si>
  <si>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</si>
  <si>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</si>
  <si>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</si>
  <si>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</si>
  <si>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</si>
  <si>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</si>
  <si>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</si>
  <si>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</si>
  <si>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</si>
  <si>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</si>
  <si>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</si>
  <si>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</si>
  <si>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</si>
  <si>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</si>
  <si>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</si>
  <si>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</si>
  <si>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</si>
  <si>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</si>
  <si>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</si>
  <si>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</si>
  <si>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</si>
  <si>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</si>
  <si>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</si>
  <si>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</si>
  <si>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</si>
  <si>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</si>
  <si>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</si>
  <si>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</si>
  <si>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</si>
  <si>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</si>
  <si>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</si>
  <si>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</si>
  <si>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</si>
  <si>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</si>
  <si>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</si>
  <si>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</si>
  <si>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</si>
  <si>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</si>
  <si>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</si>
  <si>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</si>
  <si>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</si>
  <si>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</si>
  <si>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</si>
  <si>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</si>
  <si>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</si>
  <si>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</si>
  <si>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</si>
  <si>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</si>
  <si>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</si>
  <si>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</si>
  <si>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</si>
  <si>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</si>
  <si>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</si>
  <si>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</si>
  <si>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</si>
  <si>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</si>
  <si>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</si>
  <si>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</si>
  <si>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</si>
  <si>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</si>
  <si>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</si>
  <si>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</si>
  <si>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</si>
  <si>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</si>
  <si>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</si>
  <si>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</si>
  <si>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</si>
  <si>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</si>
  <si>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</si>
  <si>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</si>
  <si>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</si>
  <si>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</si>
  <si>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</si>
  <si>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</si>
  <si>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</si>
  <si>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</si>
  <si>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</si>
  <si>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</si>
  <si>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</si>
  <si>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</si>
  <si>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</si>
  <si>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</si>
  <si>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</si>
  <si>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</si>
  <si>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</si>
  <si>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</si>
  <si>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</si>
  <si>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</si>
  <si>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</si>
  <si>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</si>
  <si>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</si>
  <si>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</si>
  <si>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</si>
  <si>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</si>
  <si>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</si>
  <si>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</si>
  <si>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</si>
  <si>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</si>
  <si>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</si>
  <si>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</si>
  <si>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</si>
  <si>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</si>
  <si>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</si>
  <si>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</si>
  <si>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</si>
  <si>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</si>
  <si>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</si>
  <si>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</si>
  <si>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</si>
  <si>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</si>
  <si>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</si>
  <si>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</si>
  <si>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</si>
  <si>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</si>
  <si>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</si>
  <si>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</si>
  <si>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</si>
  <si>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</si>
  <si>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</si>
  <si>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</si>
  <si>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</si>
  <si>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</si>
  <si>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</si>
  <si>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</si>
  <si>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</si>
  <si>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</si>
  <si>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</si>
  <si>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</si>
  <si>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</si>
  <si>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</si>
  <si>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</si>
  <si>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</si>
  <si>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</si>
  <si>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</si>
  <si>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</si>
  <si>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</si>
  <si>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</si>
  <si>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</si>
  <si>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</si>
  <si>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</si>
  <si>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</si>
  <si>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</si>
  <si>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</si>
  <si>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</si>
  <si>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</si>
  <si>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</si>
  <si>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</si>
  <si>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</si>
  <si>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</si>
  <si>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</si>
  <si>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</si>
  <si>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</si>
  <si>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</si>
  <si>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</si>
  <si>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</si>
  <si>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</si>
  <si>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</si>
  <si>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</si>
  <si>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</si>
  <si>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</si>
  <si>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</si>
  <si>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</si>
  <si>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</si>
  <si>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</si>
  <si>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</si>
  <si>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</si>
  <si>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</si>
  <si>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</si>
  <si>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</si>
  <si>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</si>
  <si>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</si>
  <si>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</si>
  <si>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</si>
  <si>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</si>
  <si>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</si>
  <si>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</si>
  <si>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</si>
  <si>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</si>
  <si>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</si>
  <si>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</si>
  <si>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</si>
  <si>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</si>
  <si>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</si>
  <si>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</si>
  <si>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</si>
  <si>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</si>
  <si>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</si>
  <si>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</si>
  <si>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</si>
  <si>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</si>
  <si>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</si>
  <si>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</si>
  <si>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</si>
  <si>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</si>
  <si>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</si>
  <si>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</si>
  <si>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</si>
  <si>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</si>
  <si>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</si>
  <si>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</si>
  <si>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</si>
  <si>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</si>
  <si>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</si>
  <si>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</si>
  <si>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</si>
  <si>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</si>
  <si>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</si>
  <si>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</si>
  <si>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</si>
  <si>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</si>
  <si>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</si>
  <si>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</si>
  <si>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</si>
  <si>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</si>
  <si>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</si>
  <si>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</si>
  <si>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</si>
  <si>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</si>
  <si>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</si>
  <si>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</si>
  <si>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</si>
  <si>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</si>
  <si>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</si>
  <si>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</si>
  <si>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</si>
  <si>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</si>
  <si>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</si>
  <si>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</si>
  <si>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</si>
  <si>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</si>
  <si>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</si>
  <si>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</si>
  <si>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</si>
  <si>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</si>
  <si>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</si>
  <si>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</si>
  <si>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</si>
  <si>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</si>
  <si>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</si>
  <si>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</si>
  <si>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</si>
  <si>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</si>
  <si>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</si>
  <si>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</si>
  <si>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</si>
  <si>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</si>
  <si>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</si>
  <si>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</si>
  <si>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</si>
  <si>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</si>
  <si>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</si>
  <si>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</si>
  <si>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</si>
  <si>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Matthias Weber</t>
  </si>
  <si>
    <t>matthias.weber@suedweststrom.de</t>
  </si>
  <si>
    <t>07071 157 3602</t>
  </si>
  <si>
    <t>Meteomedia</t>
  </si>
  <si>
    <t>DE_GBA03</t>
  </si>
  <si>
    <t>DE_GBD03</t>
  </si>
  <si>
    <t>DE_GBH03</t>
  </si>
  <si>
    <t>DE_GGA03</t>
  </si>
  <si>
    <t>DE_GHA03</t>
  </si>
  <si>
    <t>DE_GHD03</t>
  </si>
  <si>
    <t>DE_GKO03</t>
  </si>
  <si>
    <t>DE_GMF03</t>
  </si>
  <si>
    <t>DE_GMK03</t>
  </si>
  <si>
    <t>DE_GPD03</t>
  </si>
  <si>
    <t>DE_GWA03</t>
  </si>
  <si>
    <t>DE_GGB03</t>
  </si>
  <si>
    <t>Stadtwerke Engen</t>
  </si>
  <si>
    <t>9870096100002</t>
  </si>
  <si>
    <t>Eugen-Schändler-Str. 3</t>
  </si>
  <si>
    <t>Engen</t>
  </si>
  <si>
    <t>NCHN007009610000</t>
  </si>
  <si>
    <t>Singen</t>
  </si>
  <si>
    <t>Hohentwiel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</si>
</sst>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42261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675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1" t="s">
        <v>676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677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78234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678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505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397</v>
      </c>
      <c r="D29" s="45" t="s">
        <v>678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5"/>
      <c r="E31" s="40"/>
      <c r="F31" s="47"/>
      <c r="G31" s="2"/>
    </row>
    <row r="32" spans="1:15">
      <c r="B32" s="15"/>
      <c r="C32" s="22" t="s">
        <v>424</v>
      </c>
      <c r="D32" s="45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Engen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8">
        <v>9870096100002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620</v>
      </c>
      <c r="E13" s="15"/>
      <c r="H13" s="271" t="s">
        <v>620</v>
      </c>
      <c r="I13" s="271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679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578</v>
      </c>
      <c r="I19" s="270" t="s">
        <v>492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493</v>
      </c>
      <c r="I20" s="270" t="s">
        <v>494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7" t="s">
        <v>613</v>
      </c>
      <c r="I22" s="267" t="s">
        <v>614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622</v>
      </c>
      <c r="E23" s="15"/>
      <c r="H23" s="267" t="s">
        <v>616</v>
      </c>
      <c r="I23" s="8" t="s">
        <v>612</v>
      </c>
      <c r="J23" s="8"/>
      <c r="K23" s="8"/>
      <c r="L23" s="268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7" t="s">
        <v>615</v>
      </c>
      <c r="I24" s="267" t="s">
        <v>622</v>
      </c>
      <c r="J24" s="8"/>
      <c r="K24" s="8"/>
      <c r="L24" s="270" t="s">
        <v>623</v>
      </c>
      <c r="M24" s="270" t="s">
        <v>625</v>
      </c>
      <c r="N24" s="270" t="s">
        <v>624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581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626</v>
      </c>
      <c r="D27" s="42" t="s">
        <v>627</v>
      </c>
      <c r="E27" s="15"/>
      <c r="H27" s="297" t="s">
        <v>627</v>
      </c>
      <c r="I27" s="269" t="s">
        <v>628</v>
      </c>
      <c r="J27" s="269" t="s">
        <v>629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630</v>
      </c>
      <c r="I28" s="270" t="s">
        <v>631</v>
      </c>
      <c r="J28" s="270" t="s">
        <v>632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633</v>
      </c>
      <c r="I29" s="270" t="s">
        <v>634</v>
      </c>
      <c r="J29" s="270" t="s">
        <v>635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636</v>
      </c>
      <c r="I32" s="270" t="s">
        <v>637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638</v>
      </c>
      <c r="I33" s="267" t="s">
        <v>633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552</v>
      </c>
      <c r="C35" s="24" t="s">
        <v>499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7"/>
      <c r="J37" s="267"/>
      <c r="K37" s="267"/>
      <c r="L37" s="267"/>
      <c r="M37" s="268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678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9" zoomScale="70" zoomScaleNormal="70" workbookViewId="0">
      <selection activeCell="G55" sqref="G5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547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Netzbetreiber!D9</f>
        <v>Stadtwerke Engen</v>
      </c>
      <c r="F4" s="330"/>
      <c r="G4" s="3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Netzbetreiber!D11</f>
        <v>9870096100002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1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1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 t="str">
        <f>INDEX('SLP-Verfahren'!D48:D62,'SLP-Temp-Gebiet #01'!F10)</f>
        <v>Engen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1" t="s">
        <v>551</v>
      </c>
      <c r="G13" s="130" t="s">
        <v>549</v>
      </c>
      <c r="H13" s="261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2" t="s">
        <v>86</v>
      </c>
      <c r="G14" s="263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7" t="s">
        <v>567</v>
      </c>
      <c r="S14" s="207" t="s">
        <v>568</v>
      </c>
      <c r="T14" s="207" t="s">
        <v>569</v>
      </c>
      <c r="U14" s="207" t="s">
        <v>570</v>
      </c>
      <c r="V14" s="207" t="s">
        <v>550</v>
      </c>
      <c r="W14" s="207" t="s">
        <v>571</v>
      </c>
      <c r="X14" s="207" t="s">
        <v>572</v>
      </c>
      <c r="Y14" s="207" t="s">
        <v>573</v>
      </c>
      <c r="Z14" s="207" t="s">
        <v>574</v>
      </c>
      <c r="AA14" s="207" t="s">
        <v>575</v>
      </c>
      <c r="AB14" s="207" t="s">
        <v>576</v>
      </c>
      <c r="AC14" s="207" t="s">
        <v>577</v>
      </c>
    </row>
    <row r="15" spans="2:56" ht="19.5" customHeight="1">
      <c r="B15" s="130"/>
      <c r="C15" s="343" t="s">
        <v>389</v>
      </c>
      <c r="D15" s="343"/>
      <c r="E15" s="89" t="s">
        <v>453</v>
      </c>
      <c r="F15" s="262" t="s">
        <v>72</v>
      </c>
      <c r="G15" s="263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662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372</v>
      </c>
      <c r="AH15" s="260" t="s">
        <v>497</v>
      </c>
      <c r="AI15" s="260" t="s">
        <v>552</v>
      </c>
      <c r="AJ15" s="260" t="s">
        <v>553</v>
      </c>
      <c r="AK15" s="260" t="s">
        <v>554</v>
      </c>
      <c r="AL15" s="260" t="s">
        <v>555</v>
      </c>
      <c r="AM15" s="260" t="s">
        <v>556</v>
      </c>
      <c r="AN15" s="260" t="s">
        <v>557</v>
      </c>
      <c r="AO15" s="260" t="s">
        <v>558</v>
      </c>
      <c r="AP15" s="260" t="s">
        <v>559</v>
      </c>
      <c r="AQ15" s="260" t="s">
        <v>560</v>
      </c>
      <c r="AR15" s="260" t="s">
        <v>561</v>
      </c>
      <c r="AS15" s="260" t="s">
        <v>562</v>
      </c>
      <c r="AT15" s="260" t="s">
        <v>563</v>
      </c>
      <c r="AU15" s="260" t="s">
        <v>564</v>
      </c>
      <c r="AV15" s="260" t="s">
        <v>565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521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522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529</v>
      </c>
      <c r="D21" s="153" t="s">
        <v>519</v>
      </c>
      <c r="E21" s="281">
        <v>0.6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540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662</v>
      </c>
      <c r="F23" s="156" t="s">
        <v>662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524</v>
      </c>
      <c r="D24" s="186"/>
      <c r="E24" s="341" t="s">
        <v>680</v>
      </c>
      <c r="F24" s="156" t="s">
        <v>681</v>
      </c>
      <c r="G24" s="156"/>
      <c r="H24" s="156"/>
      <c r="I24" s="156"/>
      <c r="J24" s="156"/>
      <c r="K24" s="156"/>
      <c r="L24" s="156"/>
      <c r="M24" s="156"/>
      <c r="N24" s="156"/>
      <c r="O24" s="183" t="s">
        <v>525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>
        <v>198769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530</v>
      </c>
      <c r="D31" s="184" t="s">
        <v>255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536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3" t="s">
        <v>143</v>
      </c>
      <c r="Q35" s="20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539</v>
      </c>
      <c r="D46" s="199" t="s">
        <v>537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537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582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522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529</v>
      </c>
      <c r="D55" s="153" t="s">
        <v>519</v>
      </c>
      <c r="E55" s="279">
        <v>0.6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540</v>
      </c>
      <c r="D56" s="184">
        <f>SUMPRODUCT(E56:N56,E53:N53)</f>
        <v>2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524</v>
      </c>
      <c r="D58" s="186"/>
      <c r="E58" s="156" t="str">
        <f>E24</f>
        <v>Singen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>
        <f>E25</f>
        <v>198769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530</v>
      </c>
      <c r="D65" s="184" t="s">
        <v>255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536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143</v>
      </c>
    </row>
    <row r="69" spans="2:15">
      <c r="B69" s="181"/>
      <c r="C69" s="185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143</v>
      </c>
    </row>
    <row r="70" spans="2:15">
      <c r="B70" s="181"/>
      <c r="C70" s="190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547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Netzbetreiber!$D$9</f>
        <v>Stadtwerke Engen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Netzbetreiber!$D$11</f>
        <v>9870096100002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1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1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1" t="s">
        <v>551</v>
      </c>
      <c r="G13" s="130" t="s">
        <v>549</v>
      </c>
      <c r="H13" s="261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2" t="s">
        <v>86</v>
      </c>
      <c r="G14" s="263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7" t="s">
        <v>567</v>
      </c>
      <c r="S14" s="207" t="s">
        <v>568</v>
      </c>
      <c r="T14" s="207" t="s">
        <v>569</v>
      </c>
      <c r="U14" s="207" t="s">
        <v>570</v>
      </c>
      <c r="V14" s="207" t="s">
        <v>550</v>
      </c>
      <c r="W14" s="207" t="s">
        <v>571</v>
      </c>
      <c r="X14" s="207" t="s">
        <v>572</v>
      </c>
      <c r="Y14" s="207" t="s">
        <v>573</v>
      </c>
      <c r="Z14" s="207" t="s">
        <v>574</v>
      </c>
      <c r="AA14" s="207" t="s">
        <v>575</v>
      </c>
      <c r="AB14" s="207" t="s">
        <v>576</v>
      </c>
      <c r="AC14" s="207" t="s">
        <v>577</v>
      </c>
    </row>
    <row r="15" spans="2:56" ht="19.5" customHeight="1">
      <c r="B15" s="130"/>
      <c r="C15" s="343" t="s">
        <v>389</v>
      </c>
      <c r="D15" s="343"/>
      <c r="E15" s="89" t="s">
        <v>453</v>
      </c>
      <c r="F15" s="262" t="s">
        <v>72</v>
      </c>
      <c r="G15" s="263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372</v>
      </c>
      <c r="AH15" s="260" t="s">
        <v>497</v>
      </c>
      <c r="AI15" s="260" t="s">
        <v>552</v>
      </c>
      <c r="AJ15" s="260" t="s">
        <v>553</v>
      </c>
      <c r="AK15" s="260" t="s">
        <v>554</v>
      </c>
      <c r="AL15" s="260" t="s">
        <v>555</v>
      </c>
      <c r="AM15" s="260" t="s">
        <v>556</v>
      </c>
      <c r="AN15" s="260" t="s">
        <v>557</v>
      </c>
      <c r="AO15" s="260" t="s">
        <v>558</v>
      </c>
      <c r="AP15" s="260" t="s">
        <v>559</v>
      </c>
      <c r="AQ15" s="260" t="s">
        <v>560</v>
      </c>
      <c r="AR15" s="260" t="s">
        <v>561</v>
      </c>
      <c r="AS15" s="260" t="s">
        <v>562</v>
      </c>
      <c r="AT15" s="260" t="s">
        <v>563</v>
      </c>
      <c r="AU15" s="260" t="s">
        <v>564</v>
      </c>
      <c r="AV15" s="260" t="s">
        <v>565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521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522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529</v>
      </c>
      <c r="D21" s="153" t="s">
        <v>519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540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524</v>
      </c>
      <c r="D24" s="186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3" t="s">
        <v>525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530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536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3" t="s">
        <v>143</v>
      </c>
      <c r="Q35" s="20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534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528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532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533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539</v>
      </c>
      <c r="D46" s="199" t="s">
        <v>537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537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582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522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529</v>
      </c>
      <c r="D55" s="153" t="s">
        <v>519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540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524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525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530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536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143</v>
      </c>
    </row>
    <row r="69" spans="2:15">
      <c r="B69" s="181"/>
      <c r="C69" s="185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143</v>
      </c>
    </row>
    <row r="70" spans="2:15">
      <c r="B70" s="181"/>
      <c r="C70" s="190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8" sqref="E2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Engen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Angaben gelten für alle Netzgebiete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9870096100002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2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4" t="s">
        <v>652</v>
      </c>
    </row>
    <row r="11" spans="2:26" ht="15.75" thickBot="1">
      <c r="B11" s="139" t="s">
        <v>500</v>
      </c>
      <c r="C11" s="140" t="s">
        <v>513</v>
      </c>
      <c r="D11" s="293" t="s">
        <v>248</v>
      </c>
      <c r="E11" s="340" t="s">
        <v>520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248</v>
      </c>
      <c r="E12" s="164" t="s">
        <v>4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248</v>
      </c>
      <c r="E13" s="164" t="s">
        <v>587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248</v>
      </c>
      <c r="E14" s="164" t="s">
        <v>663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248</v>
      </c>
      <c r="E15" s="165" t="s">
        <v>664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248</v>
      </c>
      <c r="E16" s="164" t="s">
        <v>665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248</v>
      </c>
      <c r="E17" s="164" t="s">
        <v>666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248</v>
      </c>
      <c r="E18" s="164" t="s">
        <v>674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248</v>
      </c>
      <c r="E19" s="164" t="s">
        <v>667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248</v>
      </c>
      <c r="E20" s="164" t="s">
        <v>668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248</v>
      </c>
      <c r="E21" s="164" t="s">
        <v>669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248</v>
      </c>
      <c r="E22" s="164" t="s">
        <v>670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248</v>
      </c>
      <c r="E23" s="164" t="s">
        <v>671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248</v>
      </c>
      <c r="E24" s="164" t="s">
        <v>672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248</v>
      </c>
      <c r="E25" s="164" t="s">
        <v>673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248</v>
      </c>
      <c r="E26" s="164" t="s">
        <v>5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Engen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9870096100002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0" t="s">
        <v>586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399</v>
      </c>
      <c r="G10" s="348"/>
      <c r="H10" s="348"/>
      <c r="I10" s="348"/>
      <c r="J10" s="348"/>
      <c r="K10" s="348"/>
      <c r="L10" s="349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4">
        <f t="shared" si="0"/>
        <v>0</v>
      </c>
      <c r="F14" s="301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4">
        <f t="shared" si="0"/>
        <v>0</v>
      </c>
      <c r="F15" s="301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4">
        <f t="shared" si="0"/>
        <v>1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4">
        <f t="shared" si="0"/>
        <v>0</v>
      </c>
      <c r="F24" s="301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4">
        <f t="shared" si="0"/>
        <v>0</v>
      </c>
      <c r="F25" s="301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4">
        <f t="shared" si="0"/>
        <v>0</v>
      </c>
      <c r="F27" s="301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4">
        <f t="shared" si="0"/>
        <v>1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348</v>
      </c>
      <c r="B1" s="212">
        <v>42173</v>
      </c>
      <c r="D1" s="131" t="s">
        <v>458</v>
      </c>
      <c r="F1" s="213" t="s">
        <v>548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1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246</v>
      </c>
      <c r="B96" s="128" t="s">
        <v>56</v>
      </c>
      <c r="C96" s="128" t="s">
        <v>323</v>
      </c>
      <c r="D96" s="231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246</v>
      </c>
      <c r="B97" s="128" t="s">
        <v>61</v>
      </c>
      <c r="C97" s="128" t="s">
        <v>328</v>
      </c>
      <c r="D97" s="231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246</v>
      </c>
      <c r="B98" s="128" t="s">
        <v>66</v>
      </c>
      <c r="C98" s="128" t="s">
        <v>333</v>
      </c>
      <c r="D98" s="231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246</v>
      </c>
      <c r="B99" s="128" t="s">
        <v>19</v>
      </c>
      <c r="C99" s="128" t="s">
        <v>286</v>
      </c>
      <c r="D99" s="231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1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1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1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1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1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1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1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1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1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1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1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1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1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1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1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1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1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1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1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1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1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1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1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1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1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1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1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1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1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1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1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1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1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1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1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1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1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1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1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1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1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1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1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1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1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1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1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1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1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1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1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1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1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1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1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1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1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1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1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459</v>
      </c>
      <c r="B1" s="128"/>
      <c r="D1" s="213" t="s">
        <v>548</v>
      </c>
    </row>
    <row r="2" spans="1:16">
      <c r="A2" s="233"/>
      <c r="B2" s="232" t="s">
        <v>460</v>
      </c>
    </row>
    <row r="3" spans="1:16" ht="20.100000000000001" customHeight="1">
      <c r="A3" s="352" t="s">
        <v>249</v>
      </c>
      <c r="B3" s="234" t="s">
        <v>87</v>
      </c>
      <c r="C3" s="235"/>
      <c r="D3" s="354" t="s">
        <v>461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Weber, Matthias, SWS</cp:lastModifiedBy>
  <cp:lastPrinted>2015-03-20T22:59:10Z</cp:lastPrinted>
  <dcterms:created xsi:type="dcterms:W3CDTF">2015-01-15T05:25:41Z</dcterms:created>
  <dcterms:modified xsi:type="dcterms:W3CDTF">2015-09-14T07:21:14Z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